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bishop\OneDrive - BPP SERVICES LIMITED\2019 Documents\CM2\Mini ASET summer 2019\"/>
    </mc:Choice>
  </mc:AlternateContent>
  <bookViews>
    <workbookView xWindow="0" yWindow="0" windowWidth="19200" windowHeight="7755"/>
  </bookViews>
  <sheets>
    <sheet name="Data" sheetId="3" r:id="rId1"/>
  </sheets>
  <definedNames>
    <definedName name="Debt_A" localSheetId="0">Data!$B$5</definedName>
    <definedName name="Debt_B" localSheetId="0">Data!$B$17</definedName>
    <definedName name="Other_assets_A" localSheetId="0">Data!$B$8</definedName>
    <definedName name="Other_assets_B" localSheetId="0">Data!$B$20</definedName>
    <definedName name="Share_price_A" localSheetId="0">Data!$B$3</definedName>
    <definedName name="Share_price_B" localSheetId="0">Data!$B$15</definedName>
    <definedName name="Shares_in_issue_A" localSheetId="0">Data!$B$4</definedName>
    <definedName name="Shares_in_issue_B" localSheetId="0">Data!$B$16</definedName>
    <definedName name="Term_of_debt_A" localSheetId="0">Data!$B$6</definedName>
    <definedName name="Term_of_debt_B" localSheetId="0">Data!$B$18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3" l="1"/>
  <c r="E10" i="3"/>
  <c r="B21" i="3"/>
  <c r="B9" i="3"/>
  <c r="E12" i="3" l="1"/>
  <c r="E14" i="3" l="1"/>
  <c r="E13" i="3"/>
  <c r="E15" i="3" s="1"/>
  <c r="E18" i="3" l="1"/>
  <c r="E19" i="3"/>
</calcChain>
</file>

<file path=xl/sharedStrings.xml><?xml version="1.0" encoding="utf-8"?>
<sst xmlns="http://schemas.openxmlformats.org/spreadsheetml/2006/main" count="33" uniqueCount="25">
  <si>
    <t>Company A</t>
  </si>
  <si>
    <t>Share price</t>
  </si>
  <si>
    <t>Debt</t>
  </si>
  <si>
    <t>Shares in issue</t>
  </si>
  <si>
    <t>Other assets</t>
  </si>
  <si>
    <t>Company B</t>
  </si>
  <si>
    <t>Total assets</t>
  </si>
  <si>
    <t>Term of debt</t>
  </si>
  <si>
    <t>Parameters</t>
  </si>
  <si>
    <t>Strike price</t>
  </si>
  <si>
    <t>Maturity</t>
  </si>
  <si>
    <t>Risk-free rate</t>
  </si>
  <si>
    <t>Volatility</t>
  </si>
  <si>
    <t>Calculations</t>
  </si>
  <si>
    <t>Present value of strike</t>
  </si>
  <si>
    <r>
      <t>s</t>
    </r>
    <r>
      <rPr>
        <sz val="11"/>
        <color theme="1"/>
        <rFont val="Calibri"/>
        <family val="2"/>
        <scheme val="minor"/>
      </rPr>
      <t>*t^.5</t>
    </r>
  </si>
  <si>
    <t>d1</t>
  </si>
  <si>
    <t>d2</t>
  </si>
  <si>
    <t>N(d1)</t>
  </si>
  <si>
    <t>N(d2)</t>
  </si>
  <si>
    <t>Option values</t>
  </si>
  <si>
    <t>Value of Put option</t>
  </si>
  <si>
    <t>Value of Call option</t>
  </si>
  <si>
    <t>Debt interest rate</t>
  </si>
  <si>
    <t>Black-Scholes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</si>
</sst>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0" fontId="3" fillId="0" borderId="0" xfId="0" applyFont="1" applyFill="1" applyBorder="1"/>
    <xf numFmtId="0" fontId="0" fillId="0" borderId="0" xfId="0" applyFont="1" applyFill="1" applyBorder="1"/>
    <xf numFmtId="10" fontId="0" fillId="2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Border="1"/>
    <xf numFmtId="165" fontId="0" fillId="0" borderId="0" xfId="0" applyNumberFormat="1" applyFont="1" applyBorder="1"/>
    <xf numFmtId="0" fontId="0" fillId="0" borderId="0" xfId="0" applyFont="1" applyBorder="1"/>
    <xf numFmtId="0" fontId="2" fillId="0" borderId="0" xfId="0" applyFont="1" applyFill="1" applyBorder="1"/>
    <xf numFmtId="164" fontId="0" fillId="2" borderId="0" xfId="0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Border="1"/>
    <xf numFmtId="9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/>
  </sheetViews>
  <sheetFormatPr defaultRowHeight="15" x14ac:dyDescent="0.25"/>
  <cols>
    <col min="1" max="1" width="14.140625" bestFit="1" customWidth="1"/>
    <col min="2" max="2" width="13.28515625" bestFit="1" customWidth="1"/>
    <col min="4" max="4" width="21.140625" bestFit="1" customWidth="1"/>
    <col min="5" max="5" width="11.5703125" bestFit="1" customWidth="1"/>
  </cols>
  <sheetData>
    <row r="1" spans="1:5" x14ac:dyDescent="0.25">
      <c r="D1" s="14" t="s">
        <v>24</v>
      </c>
    </row>
    <row r="2" spans="1:5" x14ac:dyDescent="0.25">
      <c r="A2" t="s">
        <v>0</v>
      </c>
      <c r="D2" s="2" t="s">
        <v>8</v>
      </c>
      <c r="E2" s="2"/>
    </row>
    <row r="3" spans="1:5" x14ac:dyDescent="0.25">
      <c r="A3" t="s">
        <v>1</v>
      </c>
      <c r="B3" s="1">
        <v>25</v>
      </c>
      <c r="D3" s="3" t="s">
        <v>1</v>
      </c>
      <c r="E3" s="10"/>
    </row>
    <row r="4" spans="1:5" x14ac:dyDescent="0.25">
      <c r="A4" t="s">
        <v>3</v>
      </c>
      <c r="B4" s="1">
        <v>1000000</v>
      </c>
      <c r="D4" s="3" t="s">
        <v>9</v>
      </c>
      <c r="E4" s="10"/>
    </row>
    <row r="5" spans="1:5" x14ac:dyDescent="0.25">
      <c r="A5" t="s">
        <v>2</v>
      </c>
      <c r="B5" s="1">
        <v>20000000</v>
      </c>
      <c r="D5" s="3" t="s">
        <v>10</v>
      </c>
      <c r="E5" s="10"/>
    </row>
    <row r="6" spans="1:5" x14ac:dyDescent="0.25">
      <c r="A6" t="s">
        <v>7</v>
      </c>
      <c r="B6" s="1">
        <v>10</v>
      </c>
      <c r="D6" s="3" t="s">
        <v>11</v>
      </c>
      <c r="E6" s="4"/>
    </row>
    <row r="7" spans="1:5" x14ac:dyDescent="0.25">
      <c r="A7" t="s">
        <v>23</v>
      </c>
      <c r="B7" s="13">
        <v>0.1</v>
      </c>
      <c r="D7" s="5" t="s">
        <v>12</v>
      </c>
      <c r="E7" s="4"/>
    </row>
    <row r="8" spans="1:5" x14ac:dyDescent="0.25">
      <c r="A8" t="s">
        <v>4</v>
      </c>
      <c r="B8" s="1">
        <v>30000000</v>
      </c>
      <c r="D8" s="3"/>
      <c r="E8" s="3"/>
    </row>
    <row r="9" spans="1:5" x14ac:dyDescent="0.25">
      <c r="A9" t="s">
        <v>6</v>
      </c>
      <c r="B9" s="1">
        <f>Debt_A+Other_assets_A</f>
        <v>50000000</v>
      </c>
      <c r="D9" s="2" t="s">
        <v>13</v>
      </c>
      <c r="E9" s="3"/>
    </row>
    <row r="10" spans="1:5" x14ac:dyDescent="0.25">
      <c r="B10" s="1"/>
      <c r="D10" s="3" t="s">
        <v>14</v>
      </c>
      <c r="E10" s="11">
        <f>++E4*EXP(-E6*E5)</f>
        <v>0</v>
      </c>
    </row>
    <row r="11" spans="1:5" x14ac:dyDescent="0.25">
      <c r="B11" s="1"/>
      <c r="D11" s="6" t="s">
        <v>15</v>
      </c>
      <c r="E11" s="7">
        <f>+E7*E5^0.5</f>
        <v>0</v>
      </c>
    </row>
    <row r="12" spans="1:5" x14ac:dyDescent="0.25">
      <c r="B12" s="1"/>
      <c r="D12" s="8" t="s">
        <v>16</v>
      </c>
      <c r="E12" s="7" t="e">
        <f>++(LN(E3/E4)+(E6+E7*E7/2)*E5)/(E7*E5^0.5)</f>
        <v>#DIV/0!</v>
      </c>
    </row>
    <row r="13" spans="1:5" x14ac:dyDescent="0.25">
      <c r="B13" s="1"/>
      <c r="D13" s="8" t="s">
        <v>17</v>
      </c>
      <c r="E13" s="7" t="e">
        <f>+E12-E11</f>
        <v>#DIV/0!</v>
      </c>
    </row>
    <row r="14" spans="1:5" x14ac:dyDescent="0.25">
      <c r="A14" t="s">
        <v>5</v>
      </c>
      <c r="D14" s="6" t="s">
        <v>18</v>
      </c>
      <c r="E14" s="7" t="e">
        <f>_xlfn.NORM.DIST(E12,0,1,TRUE)</f>
        <v>#DIV/0!</v>
      </c>
    </row>
    <row r="15" spans="1:5" x14ac:dyDescent="0.25">
      <c r="A15" t="s">
        <v>1</v>
      </c>
      <c r="B15" s="1">
        <v>5</v>
      </c>
      <c r="D15" s="6" t="s">
        <v>19</v>
      </c>
      <c r="E15" s="7" t="e">
        <f>_xlfn.NORM.DIST(E13,0,1,TRUE)</f>
        <v>#DIV/0!</v>
      </c>
    </row>
    <row r="16" spans="1:5" x14ac:dyDescent="0.25">
      <c r="A16" t="s">
        <v>3</v>
      </c>
      <c r="B16" s="1">
        <v>1000000</v>
      </c>
      <c r="D16" s="8"/>
      <c r="E16" s="8"/>
    </row>
    <row r="17" spans="1:5" x14ac:dyDescent="0.25">
      <c r="A17" t="s">
        <v>2</v>
      </c>
      <c r="B17" s="1">
        <v>15000000</v>
      </c>
      <c r="D17" s="9" t="s">
        <v>20</v>
      </c>
      <c r="E17" s="8"/>
    </row>
    <row r="18" spans="1:5" x14ac:dyDescent="0.25">
      <c r="A18" t="s">
        <v>7</v>
      </c>
      <c r="B18" s="1">
        <v>10</v>
      </c>
      <c r="D18" s="6" t="s">
        <v>21</v>
      </c>
      <c r="E18" s="12" t="e">
        <f>(E14-1)*E3-E15*E10+E10</f>
        <v>#DIV/0!</v>
      </c>
    </row>
    <row r="19" spans="1:5" x14ac:dyDescent="0.25">
      <c r="A19" t="s">
        <v>23</v>
      </c>
      <c r="B19" s="13">
        <v>0.1</v>
      </c>
      <c r="D19" s="6" t="s">
        <v>22</v>
      </c>
      <c r="E19" s="12" t="e">
        <f>E14*E3-E15*E10</f>
        <v>#DIV/0!</v>
      </c>
    </row>
    <row r="20" spans="1:5" x14ac:dyDescent="0.25">
      <c r="A20" t="s">
        <v>4</v>
      </c>
      <c r="B20" s="1">
        <v>10000000</v>
      </c>
    </row>
    <row r="21" spans="1:5" x14ac:dyDescent="0.25">
      <c r="A21" t="s">
        <v>6</v>
      </c>
      <c r="B21" s="1">
        <f>Debt_B+Other_assets_B</f>
        <v>25000000</v>
      </c>
    </row>
    <row r="22" spans="1:5" x14ac:dyDescent="0.25">
      <c r="B22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43C60E4A30943911717CC463D6A41" ma:contentTypeVersion="12" ma:contentTypeDescription="Create a new document." ma:contentTypeScope="" ma:versionID="25ee935b190a7822c96606dcd7b1787c">
  <xsd:schema xmlns:xsd="http://www.w3.org/2001/XMLSchema" xmlns:xs="http://www.w3.org/2001/XMLSchema" xmlns:p="http://schemas.microsoft.com/office/2006/metadata/properties" xmlns:ns2="051538e9-c694-450b-9056-83c8e7b681d1" xmlns:ns3="80348ba6-adcc-40fb-8576-6b95a36a3021" targetNamespace="http://schemas.microsoft.com/office/2006/metadata/properties" ma:root="true" ma:fieldsID="ed890614b0fdfd3ae993ed8413281ce7" ns2:_="" ns3:_="">
    <xsd:import namespace="051538e9-c694-450b-9056-83c8e7b681d1"/>
    <xsd:import namespace="80348ba6-adcc-40fb-8576-6b95a36a3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538e9-c694-450b-9056-83c8e7b68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48ba6-adcc-40fb-8576-6b95a36a3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BBC753-32F7-4668-A377-FDECF2246A70}"/>
</file>

<file path=customXml/itemProps2.xml><?xml version="1.0" encoding="utf-8"?>
<ds:datastoreItem xmlns:ds="http://schemas.openxmlformats.org/officeDocument/2006/customXml" ds:itemID="{B6C82CED-4594-406C-A807-5F0772C46F5A}"/>
</file>

<file path=customXml/itemProps3.xml><?xml version="1.0" encoding="utf-8"?>
<ds:datastoreItem xmlns:ds="http://schemas.openxmlformats.org/officeDocument/2006/customXml" ds:itemID="{D6BEB73A-3429-4F48-A2AD-91AA9D9AA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Data</vt:lpstr>
      <vt:lpstr>Data!Debt_A</vt:lpstr>
      <vt:lpstr>Data!Debt_B</vt:lpstr>
      <vt:lpstr>Data!Other_assets_A</vt:lpstr>
      <vt:lpstr>Data!Other_assets_B</vt:lpstr>
      <vt:lpstr>Data!Share_price_A</vt:lpstr>
      <vt:lpstr>Data!Share_price_B</vt:lpstr>
      <vt:lpstr>Data!Shares_in_issue_A</vt:lpstr>
      <vt:lpstr>Data!Shares_in_issue_B</vt:lpstr>
      <vt:lpstr>Data!Term_of_debt_A</vt:lpstr>
      <vt:lpstr>Data!Term_of_debt_B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Hubbard</dc:creator>
  <cp:lastModifiedBy>Anna Bishop</cp:lastModifiedBy>
  <cp:lastPrinted>2019-04-25T06:08:20Z</cp:lastPrinted>
  <dcterms:created xsi:type="dcterms:W3CDTF">2018-08-27T19:23:27Z</dcterms:created>
  <dcterms:modified xsi:type="dcterms:W3CDTF">2019-07-05T18:14:13Z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0x010100BDC43C60E4A30943911717CC463D6A41</vt:lpwstr>
  </property>
</Properties>
</file>